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Margem de Lucro Mercad" sheetId="1" r:id="rId4"/>
  </sheets>
  <definedNames/>
  <calcPr/>
  <extLst>
    <ext uri="GoogleSheetsCustomDataVersion2">
      <go:sheetsCustomData xmlns:go="http://customooxmlschemas.google.com/" r:id="rId5" roundtripDataChecksum="TZNe35BKIhH8vsDSYCc149fgpQw5OmBFCDJGSWB/KAI="/>
    </ext>
  </extLst>
</workbook>
</file>

<file path=xl/sharedStrings.xml><?xml version="1.0" encoding="utf-8"?>
<sst xmlns="http://schemas.openxmlformats.org/spreadsheetml/2006/main" count="24" uniqueCount="21">
  <si>
    <t>Quer se tornar um dos maiores vendedores do Mercado Livre? Conheça nosso passo a passo aqui: 👉 https://bit.ly/3pNZ2Zr</t>
  </si>
  <si>
    <t>1 - MARGEM DE LUCRO</t>
  </si>
  <si>
    <t>2 - CATEGORIA</t>
  </si>
  <si>
    <t>Custo do Produto</t>
  </si>
  <si>
    <t>Margem</t>
  </si>
  <si>
    <t>CLASSICO</t>
  </si>
  <si>
    <t>PREMIUM</t>
  </si>
  <si>
    <t>Ver custos da sua categoria no Mercado Livre</t>
  </si>
  <si>
    <t>LUCRO --&gt;</t>
  </si>
  <si>
    <t>3 - CALCULADORA DE LUCROS: MERCADO LIVRE</t>
  </si>
  <si>
    <t>Tipo de Anúncio --&gt;</t>
  </si>
  <si>
    <t>CLÁSSICO</t>
  </si>
  <si>
    <t>Tipo de Envio --&gt;</t>
  </si>
  <si>
    <t>Com Frete Grátis</t>
  </si>
  <si>
    <t>Sem Frete Grátis</t>
  </si>
  <si>
    <t>Custo do Produto --&gt;</t>
  </si>
  <si>
    <t>Taxa de Exposição --&gt;</t>
  </si>
  <si>
    <t>Taxa do Mercado Envios --&gt;</t>
  </si>
  <si>
    <t>Custos Totais --&gt;</t>
  </si>
  <si>
    <t>Preço de Venda do Produto</t>
  </si>
  <si>
    <t>LUCRO POR VENDA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</si>
</sst>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]#,##0.00"/>
    <numFmt numFmtId="165" formatCode="0.0%"/>
    <numFmt numFmtId="166" formatCode="&quot;R$&quot;\ #,##0.00"/>
  </numFmts>
  <fonts count="25">
    <font>
      <sz val="11.0"/>
      <color theme="1"/>
      <name val="Arial"/>
      <scheme val="minor"/>
    </font>
    <font>
      <color theme="1"/>
      <name val="Arial"/>
      <scheme val="minor"/>
    </font>
    <font>
      <u/>
      <sz val="9.0"/>
      <color rgb="FF0000FF"/>
    </font>
    <font>
      <b/>
      <sz val="13.0"/>
      <color rgb="FF595959"/>
      <name val="Calibri"/>
    </font>
    <font/>
    <font>
      <color theme="1"/>
      <name val="Calibri"/>
    </font>
    <font>
      <b/>
      <sz val="13.0"/>
      <color rgb="FFFFFFFF"/>
      <name val="Calibri"/>
    </font>
    <font>
      <b/>
      <sz val="13.0"/>
      <color rgb="FFFF9900"/>
      <name val="Calibri"/>
    </font>
    <font>
      <sz val="13.0"/>
      <color rgb="FF000000"/>
      <name val="Calibri"/>
    </font>
    <font>
      <sz val="13.0"/>
      <color theme="1"/>
      <name val="Calibri"/>
    </font>
    <font>
      <u/>
      <sz val="8.0"/>
      <color rgb="FF0000FF"/>
      <name val="Calibri"/>
    </font>
    <font>
      <b/>
      <sz val="13.0"/>
      <color rgb="FF00FF00"/>
      <name val="Calibri"/>
    </font>
    <font>
      <sz val="11.0"/>
      <color rgb="FF006100"/>
      <name val="Calibri"/>
    </font>
    <font>
      <b/>
      <sz val="22.0"/>
      <color rgb="FF595959"/>
      <name val="Calibri"/>
    </font>
    <font>
      <sz val="10.0"/>
      <color rgb="FF000000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b/>
      <sz val="11.0"/>
      <color rgb="FFFF9900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rgb="FF000000"/>
      <name val="Arial"/>
      <scheme val="minor"/>
    </font>
    <font>
      <sz val="10.0"/>
      <color rgb="FFFFFFFF"/>
      <name val="Calibri"/>
    </font>
    <font>
      <sz val="11.0"/>
      <color rgb="FFFFFFFF"/>
      <name val="Calibri"/>
    </font>
    <font>
      <b/>
      <sz val="12.0"/>
      <color rgb="FFFFFFFF"/>
      <name val="Calibri"/>
    </font>
    <font>
      <b/>
      <sz val="12.0"/>
      <color theme="0"/>
      <name val="Calibri"/>
    </font>
  </fonts>
  <fills count="1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61C00"/>
        <bgColor rgb="FFA61C00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9900FF"/>
        <bgColor rgb="FF9900FF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262626"/>
        <bgColor rgb="FF262626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rgb="FF92D050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C0C0C"/>
      </bottom>
    </border>
    <border>
      <right style="thin">
        <color rgb="FF000000"/>
      </right>
      <bottom style="thin">
        <color rgb="FF0C0C0C"/>
      </bottom>
    </border>
    <border>
      <left style="thin">
        <color rgb="FF000000"/>
      </left>
      <right style="thin">
        <color rgb="FF0C0C0C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/>
    </border>
    <border>
      <top/>
    </border>
    <border>
      <top style="thin">
        <color rgb="FF0C0C0C"/>
      </top>
      <bottom style="thin">
        <color rgb="FF0C0C0C"/>
      </bottom>
    </border>
    <border>
      <right style="thin">
        <color rgb="FF0C0C0C"/>
      </right>
      <top style="thin">
        <color rgb="FF0C0C0C"/>
      </top>
      <bottom style="thin">
        <color rgb="FF0C0C0C"/>
      </bottom>
    </border>
    <border>
      <left/>
      <top/>
    </border>
    <border>
      <left style="thin">
        <color rgb="FF0C0C0C"/>
      </left>
      <right style="thin">
        <color rgb="FF0C0C0C"/>
      </right>
      <top style="thin">
        <color rgb="FF0C0C0C"/>
      </top>
      <bottom style="thin">
        <color rgb="FF0C0C0C"/>
      </bottom>
    </border>
    <border>
      <left/>
    </border>
    <border>
      <right/>
      <bottom/>
    </border>
    <border>
      <left/>
      <right/>
      <top/>
      <bottom/>
    </border>
    <border>
      <left/>
      <right/>
      <bottom/>
    </border>
    <border>
      <left/>
      <bottom/>
    </border>
    <border>
      <left/>
      <top/>
      <bottom/>
    </border>
    <border>
      <right/>
      <top/>
      <bottom/>
    </border>
    <border>
      <left/>
      <right/>
    </border>
    <border>
      <left style="thin">
        <color rgb="FF0C0C0C"/>
      </left>
      <top style="thin">
        <color rgb="FF000000"/>
      </top>
      <bottom style="thin">
        <color rgb="FF0C0C0C"/>
      </bottom>
    </border>
    <border>
      <right/>
      <top/>
    </border>
    <border>
      <left/>
      <right/>
      <top/>
    </border>
    <border>
      <left/>
      <right/>
      <top style="thin">
        <color rgb="FF0C0C0C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center"/>
    </xf>
    <xf borderId="1" fillId="2" fontId="3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0" fillId="0" fontId="5" numFmtId="0" xfId="0" applyAlignment="1" applyFont="1">
      <alignment vertical="center"/>
    </xf>
    <xf borderId="3" fillId="3" fontId="6" numFmtId="0" xfId="0" applyAlignment="1" applyBorder="1" applyFill="1" applyFont="1">
      <alignment horizontal="center" vertical="center"/>
    </xf>
    <xf borderId="3" fillId="4" fontId="6" numFmtId="0" xfId="0" applyAlignment="1" applyBorder="1" applyFill="1" applyFont="1">
      <alignment horizontal="center" vertical="center"/>
    </xf>
    <xf borderId="3" fillId="5" fontId="6" numFmtId="0" xfId="0" applyAlignment="1" applyBorder="1" applyFill="1" applyFont="1">
      <alignment horizontal="center" readingOrder="0" vertical="center"/>
    </xf>
    <xf borderId="3" fillId="6" fontId="7" numFmtId="0" xfId="0" applyAlignment="1" applyBorder="1" applyFill="1" applyFont="1">
      <alignment horizontal="center" vertical="center"/>
    </xf>
    <xf borderId="3" fillId="7" fontId="8" numFmtId="164" xfId="0" applyAlignment="1" applyBorder="1" applyFill="1" applyFont="1" applyNumberFormat="1">
      <alignment horizontal="center" readingOrder="0" vertical="center"/>
    </xf>
    <xf borderId="3" fillId="7" fontId="8" numFmtId="4" xfId="0" applyAlignment="1" applyBorder="1" applyFont="1" applyNumberFormat="1">
      <alignment horizontal="center" vertical="center"/>
    </xf>
    <xf borderId="3" fillId="7" fontId="8" numFmtId="165" xfId="0" applyAlignment="1" applyBorder="1" applyFont="1" applyNumberFormat="1">
      <alignment horizontal="center" readingOrder="0" vertical="center"/>
    </xf>
    <xf borderId="4" fillId="8" fontId="9" numFmtId="0" xfId="0" applyBorder="1" applyFill="1" applyFont="1"/>
    <xf borderId="5" fillId="0" fontId="4" numFmtId="0" xfId="0" applyBorder="1" applyFont="1"/>
    <xf borderId="0" fillId="0" fontId="10" numFmtId="0" xfId="0" applyAlignment="1" applyFont="1">
      <alignment readingOrder="0" vertical="center"/>
    </xf>
    <xf borderId="6" fillId="6" fontId="6" numFmtId="0" xfId="0" applyAlignment="1" applyBorder="1" applyFont="1">
      <alignment horizontal="center" vertical="center"/>
    </xf>
    <xf borderId="7" fillId="6" fontId="11" numFmtId="166" xfId="0" applyAlignment="1" applyBorder="1" applyFont="1" applyNumberFormat="1">
      <alignment horizontal="center" vertical="center"/>
    </xf>
    <xf borderId="0" fillId="0" fontId="5" numFmtId="0" xfId="0" applyFont="1"/>
    <xf borderId="0" fillId="2" fontId="12" numFmtId="0" xfId="0" applyFont="1"/>
    <xf borderId="8" fillId="2" fontId="3" numFmtId="0" xfId="0" applyAlignment="1" applyBorder="1" applyFont="1">
      <alignment horizontal="left" readingOrder="0" vertical="center"/>
    </xf>
    <xf borderId="8" fillId="0" fontId="4" numFmtId="0" xfId="0" applyBorder="1" applyFont="1"/>
    <xf borderId="9" fillId="2" fontId="13" numFmtId="0" xfId="0" applyAlignment="1" applyBorder="1" applyFont="1">
      <alignment horizontal="left"/>
    </xf>
    <xf borderId="9" fillId="0" fontId="4" numFmtId="0" xfId="0" applyBorder="1" applyFont="1"/>
    <xf borderId="3" fillId="0" fontId="14" numFmtId="0" xfId="0" applyAlignment="1" applyBorder="1" applyFont="1">
      <alignment horizontal="left" vertical="center"/>
    </xf>
    <xf borderId="10" fillId="5" fontId="15" numFmtId="0" xfId="0" applyAlignment="1" applyBorder="1" applyFont="1">
      <alignment horizontal="center" vertical="center"/>
    </xf>
    <xf borderId="11" fillId="0" fontId="4" numFmtId="0" xfId="0" applyBorder="1" applyFont="1"/>
    <xf borderId="12" fillId="2" fontId="16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1" fillId="9" fontId="15" numFmtId="0" xfId="0" applyAlignment="1" applyBorder="1" applyFill="1" applyFont="1">
      <alignment horizontal="center" vertical="center"/>
    </xf>
    <xf borderId="13" fillId="10" fontId="15" numFmtId="0" xfId="0" applyAlignment="1" applyBorder="1" applyFill="1" applyFont="1">
      <alignment horizontal="center" vertical="center"/>
    </xf>
    <xf borderId="14" fillId="0" fontId="4" numFmtId="0" xfId="0" applyBorder="1" applyFont="1"/>
    <xf borderId="3" fillId="9" fontId="15" numFmtId="0" xfId="0" applyAlignment="1" applyBorder="1" applyFont="1">
      <alignment horizontal="center" vertical="center"/>
    </xf>
    <xf borderId="3" fillId="10" fontId="15" numFmtId="0" xfId="0" applyAlignment="1" applyBorder="1" applyFont="1">
      <alignment horizontal="center" vertical="center"/>
    </xf>
    <xf borderId="11" fillId="11" fontId="18" numFmtId="166" xfId="0" applyAlignment="1" applyBorder="1" applyFill="1" applyFont="1" applyNumberFormat="1">
      <alignment horizontal="center" vertical="center"/>
    </xf>
    <xf borderId="13" fillId="11" fontId="18" numFmtId="166" xfId="0" applyAlignment="1" applyBorder="1" applyFont="1" applyNumberFormat="1">
      <alignment horizontal="center" vertical="center"/>
    </xf>
    <xf borderId="3" fillId="11" fontId="18" numFmtId="166" xfId="0" applyAlignment="1" applyBorder="1" applyFont="1" applyNumberFormat="1">
      <alignment horizontal="center" vertical="center"/>
    </xf>
    <xf borderId="11" fillId="11" fontId="19" numFmtId="166" xfId="0" applyAlignment="1" applyBorder="1" applyFont="1" applyNumberFormat="1">
      <alignment horizontal="center" vertical="center"/>
    </xf>
    <xf borderId="13" fillId="11" fontId="19" numFmtId="166" xfId="0" applyAlignment="1" applyBorder="1" applyFont="1" applyNumberFormat="1">
      <alignment horizontal="center" vertical="center"/>
    </xf>
    <xf borderId="3" fillId="11" fontId="19" numFmtId="166" xfId="0" applyAlignment="1" applyBorder="1" applyFont="1" applyNumberFormat="1">
      <alignment horizontal="center" vertical="center"/>
    </xf>
    <xf borderId="3" fillId="8" fontId="14" numFmtId="0" xfId="0" applyAlignment="1" applyBorder="1" applyFont="1">
      <alignment horizontal="left" vertical="center"/>
    </xf>
    <xf borderId="11" fillId="7" fontId="20" numFmtId="166" xfId="0" applyAlignment="1" applyBorder="1" applyFont="1" applyNumberFormat="1">
      <alignment horizontal="center" readingOrder="0" vertical="center"/>
    </xf>
    <xf borderId="3" fillId="7" fontId="20" numFmtId="166" xfId="0" applyAlignment="1" applyBorder="1" applyFont="1" applyNumberFormat="1">
      <alignment horizontal="center" readingOrder="0" vertical="center"/>
    </xf>
    <xf borderId="3" fillId="12" fontId="21" numFmtId="0" xfId="0" applyAlignment="1" applyBorder="1" applyFill="1" applyFont="1">
      <alignment horizontal="left" vertical="center"/>
    </xf>
    <xf borderId="11" fillId="13" fontId="22" numFmtId="166" xfId="0" applyAlignment="1" applyBorder="1" applyFill="1" applyFont="1" applyNumberFormat="1">
      <alignment horizontal="center" vertical="center"/>
    </xf>
    <xf borderId="13" fillId="13" fontId="22" numFmtId="166" xfId="0" applyAlignment="1" applyBorder="1" applyFont="1" applyNumberFormat="1">
      <alignment horizontal="center" vertical="center"/>
    </xf>
    <xf borderId="3" fillId="13" fontId="22" numFmtId="166" xfId="0" applyAlignment="1" applyBorder="1" applyFont="1" applyNumberFormat="1">
      <alignment horizontal="center" vertical="center"/>
    </xf>
    <xf borderId="15" fillId="2" fontId="12" numFmtId="0" xfId="0" applyAlignment="1" applyBorder="1" applyFont="1">
      <alignment horizontal="left"/>
    </xf>
    <xf borderId="16" fillId="2" fontId="12" numFmtId="166" xfId="0" applyAlignment="1" applyBorder="1" applyFont="1" applyNumberFormat="1">
      <alignment horizontal="center" vertical="center"/>
    </xf>
    <xf borderId="17" fillId="2" fontId="12" numFmtId="166" xfId="0" applyAlignment="1" applyBorder="1" applyFont="1" applyNumberFormat="1">
      <alignment horizontal="center" vertical="center"/>
    </xf>
    <xf borderId="18" fillId="2" fontId="12" numFmtId="166" xfId="0" applyAlignment="1" applyBorder="1" applyFont="1" applyNumberFormat="1">
      <alignment horizontal="center" vertical="center"/>
    </xf>
    <xf borderId="8" fillId="2" fontId="12" numFmtId="0" xfId="0" applyAlignment="1" applyBorder="1" applyFont="1">
      <alignment horizontal="left"/>
    </xf>
    <xf borderId="19" fillId="2" fontId="12" numFmtId="166" xfId="0" applyAlignment="1" applyBorder="1" applyFont="1" applyNumberFormat="1">
      <alignment horizontal="center" vertical="center"/>
    </xf>
    <xf borderId="20" fillId="2" fontId="12" numFmtId="0" xfId="0" applyAlignment="1" applyBorder="1" applyFont="1">
      <alignment horizontal="left"/>
    </xf>
    <xf borderId="21" fillId="2" fontId="12" numFmtId="166" xfId="0" applyAlignment="1" applyBorder="1" applyFont="1" applyNumberFormat="1">
      <alignment horizontal="center" vertical="center"/>
    </xf>
    <xf borderId="12" fillId="2" fontId="12" numFmtId="166" xfId="0" applyAlignment="1" applyBorder="1" applyFont="1" applyNumberFormat="1">
      <alignment horizontal="center" vertical="center"/>
    </xf>
    <xf borderId="11" fillId="14" fontId="21" numFmtId="0" xfId="0" applyAlignment="1" applyBorder="1" applyFill="1" applyFont="1">
      <alignment horizontal="left" vertical="center"/>
    </xf>
    <xf borderId="13" fillId="7" fontId="20" numFmtId="166" xfId="0" applyAlignment="1" applyBorder="1" applyFont="1" applyNumberFormat="1">
      <alignment horizontal="center" readingOrder="0" vertical="center"/>
    </xf>
    <xf borderId="22" fillId="7" fontId="20" numFmtId="166" xfId="0" applyAlignment="1" applyBorder="1" applyFont="1" applyNumberFormat="1">
      <alignment horizontal="center" readingOrder="0" vertical="center"/>
    </xf>
    <xf borderId="23" fillId="2" fontId="12" numFmtId="0" xfId="0" applyAlignment="1" applyBorder="1" applyFont="1">
      <alignment horizontal="left"/>
    </xf>
    <xf borderId="24" fillId="2" fontId="12" numFmtId="166" xfId="0" applyAlignment="1" applyBorder="1" applyFont="1" applyNumberFormat="1">
      <alignment horizontal="center" vertical="center"/>
    </xf>
    <xf borderId="25" fillId="2" fontId="12" numFmtId="166" xfId="0" applyAlignment="1" applyBorder="1" applyFont="1" applyNumberFormat="1">
      <alignment horizontal="center" vertical="center"/>
    </xf>
    <xf borderId="14" fillId="2" fontId="12" numFmtId="166" xfId="0" applyAlignment="1" applyBorder="1" applyFont="1" applyNumberFormat="1">
      <alignment horizontal="center" vertical="center"/>
    </xf>
    <xf borderId="26" fillId="15" fontId="23" numFmtId="166" xfId="0" applyAlignment="1" applyBorder="1" applyFill="1" applyFont="1" applyNumberFormat="1">
      <alignment horizontal="left" vertical="center"/>
    </xf>
    <xf borderId="26" fillId="16" fontId="24" numFmtId="166" xfId="0" applyAlignment="1" applyBorder="1" applyFill="1" applyFont="1" applyNumberFormat="1">
      <alignment horizontal="center" vertical="center"/>
    </xf>
    <xf borderId="9" fillId="2" fontId="16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>
        <color rgb="FF92D05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pNZ2Zr" TargetMode="External"/><Relationship Id="rId2" Type="http://schemas.openxmlformats.org/officeDocument/2006/relationships/hyperlink" Target="https://www.mercadolivre.com.br/landing/costos-venta-producto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3.25"/>
    <col customWidth="1" min="5" max="5" width="20.5"/>
    <col customWidth="1" min="6" max="6" width="16.38"/>
    <col customWidth="1" min="7" max="7" width="15.25"/>
    <col customWidth="1" min="8" max="8" width="2.75"/>
    <col customWidth="1" min="9" max="9" width="14.88"/>
    <col customWidth="1" min="10" max="10" width="16.13"/>
    <col customWidth="1" min="11" max="11" width="7.25"/>
    <col customWidth="1" min="12" max="14" width="7.63"/>
    <col customWidth="1" min="15" max="15" width="28.63"/>
    <col customWidth="1" min="16" max="16" width="16.25"/>
    <col customWidth="1" min="17" max="28" width="7.63"/>
  </cols>
  <sheetData>
    <row r="1" ht="21.0" customHeight="1">
      <c r="A1" s="1"/>
      <c r="E1" s="2" t="s">
        <v>0</v>
      </c>
      <c r="K1" s="1"/>
    </row>
    <row r="2" ht="21.0" customHeight="1"/>
    <row r="3" ht="21.0" customHeight="1">
      <c r="E3" s="3" t="s">
        <v>1</v>
      </c>
      <c r="F3" s="4"/>
      <c r="G3" s="5"/>
      <c r="I3" s="3" t="s">
        <v>2</v>
      </c>
      <c r="J3" s="4"/>
    </row>
    <row r="4" ht="18.75" customHeight="1">
      <c r="E4" s="6" t="s">
        <v>3</v>
      </c>
      <c r="F4" s="7" t="s">
        <v>4</v>
      </c>
      <c r="I4" s="8" t="s">
        <v>5</v>
      </c>
      <c r="J4" s="9" t="s">
        <v>6</v>
      </c>
    </row>
    <row r="5" ht="18.0" customHeight="1">
      <c r="E5" s="10">
        <v>30.0</v>
      </c>
      <c r="F5" s="11">
        <v>40.0</v>
      </c>
      <c r="I5" s="12">
        <v>0.115</v>
      </c>
      <c r="J5" s="12">
        <v>0.165</v>
      </c>
    </row>
    <row r="6" ht="21.75" customHeight="1">
      <c r="E6" s="13"/>
      <c r="F6" s="14"/>
      <c r="I6" s="15" t="s">
        <v>7</v>
      </c>
    </row>
    <row r="7" ht="28.5" customHeight="1">
      <c r="E7" s="16" t="s">
        <v>8</v>
      </c>
      <c r="F7" s="17">
        <f>SUM(E5/((100-F5)/100))-E5</f>
        <v>20</v>
      </c>
    </row>
    <row r="8" ht="14.25" customHeight="1">
      <c r="A8" s="18"/>
    </row>
    <row r="9" ht="3.0" customHeight="1"/>
    <row r="10" ht="3.75" customHeight="1"/>
    <row r="11" ht="31.5" customHeight="1">
      <c r="A11" s="19"/>
      <c r="E11" s="20" t="s">
        <v>9</v>
      </c>
      <c r="F11" s="21"/>
      <c r="G11" s="21"/>
      <c r="H11" s="21"/>
      <c r="I11" s="21"/>
      <c r="J11" s="21"/>
      <c r="K11" s="19"/>
    </row>
    <row r="12" ht="10.5" customHeight="1">
      <c r="E12" s="22"/>
      <c r="F12" s="23"/>
      <c r="G12" s="23"/>
      <c r="H12" s="23"/>
      <c r="I12" s="23"/>
      <c r="J12" s="23"/>
    </row>
    <row r="13">
      <c r="E13" s="24" t="s">
        <v>10</v>
      </c>
      <c r="F13" s="25" t="s">
        <v>11</v>
      </c>
      <c r="G13" s="26"/>
      <c r="H13" s="27"/>
      <c r="I13" s="28" t="s">
        <v>6</v>
      </c>
      <c r="J13" s="4"/>
    </row>
    <row r="14">
      <c r="E14" s="24" t="s">
        <v>12</v>
      </c>
      <c r="F14" s="29" t="s">
        <v>13</v>
      </c>
      <c r="G14" s="30" t="s">
        <v>14</v>
      </c>
      <c r="H14" s="31"/>
      <c r="I14" s="32" t="s">
        <v>13</v>
      </c>
      <c r="J14" s="33" t="s">
        <v>14</v>
      </c>
    </row>
    <row r="15">
      <c r="E15" s="24" t="s">
        <v>15</v>
      </c>
      <c r="F15" s="34">
        <f>E5</f>
        <v>30</v>
      </c>
      <c r="G15" s="35">
        <f>(F15)</f>
        <v>30</v>
      </c>
      <c r="H15" s="31"/>
      <c r="I15" s="36">
        <f>(F15)</f>
        <v>30</v>
      </c>
      <c r="J15" s="36">
        <f>(F15)</f>
        <v>30</v>
      </c>
    </row>
    <row r="16">
      <c r="E16" s="24" t="s">
        <v>16</v>
      </c>
      <c r="F16" s="37">
        <f>IF(F22&lt;79,(F22*I5)+6,F22*I5)</f>
        <v>9.86585</v>
      </c>
      <c r="G16" s="38">
        <f>IF(G22&lt;79,(G22*I5)+6,G22*I5)</f>
        <v>13.24155</v>
      </c>
      <c r="H16" s="31"/>
      <c r="I16" s="39">
        <f>IF(I22&lt;79,(I22*J5)+6,I22*J5)</f>
        <v>14.98035</v>
      </c>
      <c r="J16" s="39">
        <f>IF(J22&lt;79,(J22*J5)+6,J22*J5)</f>
        <v>17.02035</v>
      </c>
    </row>
    <row r="17">
      <c r="E17" s="40" t="s">
        <v>17</v>
      </c>
      <c r="F17" s="41">
        <v>25.74</v>
      </c>
      <c r="G17" s="35">
        <v>0.0</v>
      </c>
      <c r="H17" s="31"/>
      <c r="I17" s="42">
        <v>25.74</v>
      </c>
      <c r="J17" s="39">
        <f>G17</f>
        <v>0</v>
      </c>
    </row>
    <row r="18">
      <c r="E18" s="43" t="s">
        <v>18</v>
      </c>
      <c r="F18" s="44">
        <f t="shared" ref="F18:G18" si="1">sum(F15:F17)</f>
        <v>65.60585</v>
      </c>
      <c r="G18" s="45">
        <f t="shared" si="1"/>
        <v>43.24155</v>
      </c>
      <c r="H18" s="31"/>
      <c r="I18" s="46">
        <f t="shared" ref="I18:J18" si="2">sum(I15:I17)</f>
        <v>70.72035</v>
      </c>
      <c r="J18" s="46">
        <f t="shared" si="2"/>
        <v>47.02035</v>
      </c>
    </row>
    <row r="19" ht="9.0" customHeight="1">
      <c r="E19" s="47"/>
      <c r="F19" s="48"/>
      <c r="G19" s="48"/>
      <c r="H19" s="31"/>
      <c r="I19" s="49"/>
      <c r="J19" s="50"/>
    </row>
    <row r="20" ht="11.25" customHeight="1">
      <c r="E20" s="51"/>
      <c r="F20" s="21"/>
      <c r="G20" s="21"/>
      <c r="H20" s="31"/>
      <c r="I20" s="49"/>
      <c r="J20" s="52"/>
    </row>
    <row r="21" ht="10.5" customHeight="1">
      <c r="E21" s="53"/>
      <c r="F21" s="48"/>
      <c r="G21" s="48"/>
      <c r="H21" s="31"/>
      <c r="I21" s="54"/>
      <c r="J21" s="55"/>
    </row>
    <row r="22" ht="24.75" customHeight="1">
      <c r="E22" s="56" t="s">
        <v>19</v>
      </c>
      <c r="F22" s="57">
        <v>85.79</v>
      </c>
      <c r="G22" s="57">
        <v>62.97</v>
      </c>
      <c r="H22" s="31"/>
      <c r="I22" s="58">
        <v>90.79</v>
      </c>
      <c r="J22" s="42">
        <v>66.79</v>
      </c>
    </row>
    <row r="23" ht="21.75" customHeight="1">
      <c r="E23" s="59"/>
      <c r="F23" s="60"/>
      <c r="G23" s="60"/>
      <c r="H23" s="31"/>
      <c r="I23" s="61"/>
      <c r="J23" s="62"/>
    </row>
    <row r="24" ht="27.0" customHeight="1">
      <c r="E24" s="63" t="s">
        <v>20</v>
      </c>
      <c r="F24" s="64">
        <f t="shared" ref="F24:G24" si="3">F22-SUM(F15:F17)</f>
        <v>20.18415</v>
      </c>
      <c r="G24" s="64">
        <f t="shared" si="3"/>
        <v>19.72845</v>
      </c>
      <c r="H24" s="65"/>
      <c r="I24" s="64">
        <f t="shared" ref="I24:J24" si="4">I22-SUM(I15:I17)</f>
        <v>20.06965</v>
      </c>
      <c r="J24" s="64">
        <f t="shared" si="4"/>
        <v>19.76965</v>
      </c>
    </row>
    <row r="25">
      <c r="E25" s="19"/>
    </row>
    <row r="2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19">
    <mergeCell ref="I3:J3"/>
    <mergeCell ref="I6:J7"/>
    <mergeCell ref="A1:D7"/>
    <mergeCell ref="A11:D28"/>
    <mergeCell ref="K1:K7"/>
    <mergeCell ref="K11:K28"/>
    <mergeCell ref="E12:J12"/>
    <mergeCell ref="F13:G13"/>
    <mergeCell ref="I13:J13"/>
    <mergeCell ref="H13:H23"/>
    <mergeCell ref="E20:G20"/>
    <mergeCell ref="E1:J2"/>
    <mergeCell ref="L1:AB29"/>
    <mergeCell ref="E3:F3"/>
    <mergeCell ref="G3:H7"/>
    <mergeCell ref="E6:F6"/>
    <mergeCell ref="A8:K10"/>
    <mergeCell ref="E11:J11"/>
    <mergeCell ref="E25:J28"/>
  </mergeCells>
  <conditionalFormatting sqref="F24">
    <cfRule type="cellIs" dxfId="0" priority="1" operator="greaterThan">
      <formula>$F$22*#REF!</formula>
    </cfRule>
  </conditionalFormatting>
  <conditionalFormatting sqref="I24">
    <cfRule type="cellIs" dxfId="0" priority="2" operator="greaterThan">
      <formula>$I$22*#REF!</formula>
    </cfRule>
  </conditionalFormatting>
  <conditionalFormatting sqref="J24">
    <cfRule type="cellIs" dxfId="0" priority="3" operator="greaterThan">
      <formula>$J$22*#REF!</formula>
    </cfRule>
  </conditionalFormatting>
  <hyperlinks>
    <hyperlink r:id="rId1" ref="E1"/>
    <hyperlink r:id="rId2" ref="I6"/>
  </hyperlinks>
  <printOptions/>
  <pageMargins bottom="0.787401575" footer="0.0" header="0.0" left="0.511811024" right="0.511811024" top="0.787401575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2015-12-11T13:15:51Z</dcterms:created>
  <dc:creator>Gilmar Theobald</dc:creator>
</cp:coreProperties>
</file>